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00" windowWidth="20490" windowHeight="7455" tabRatio="500" activeTab="1"/>
  </bookViews>
  <sheets>
    <sheet name="Termo de Fomento ou Acordo" sheetId="4" r:id="rId1"/>
    <sheet name="Planilha Global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5" l="1"/>
  <c r="G11" i="5" l="1"/>
  <c r="G10" i="5"/>
  <c r="G9" i="5"/>
  <c r="G8" i="5"/>
  <c r="G7" i="5"/>
  <c r="G12" i="5" l="1"/>
  <c r="G26" i="5"/>
  <c r="G56" i="5" l="1"/>
  <c r="G31" i="5" l="1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30" i="5" l="1"/>
  <c r="G29" i="5"/>
  <c r="G28" i="5"/>
  <c r="G27" i="5"/>
  <c r="G25" i="5"/>
  <c r="G24" i="5"/>
  <c r="G23" i="5"/>
  <c r="G22" i="5"/>
  <c r="G21" i="5"/>
  <c r="G20" i="5"/>
  <c r="G19" i="5"/>
  <c r="G18" i="5"/>
  <c r="G17" i="5"/>
  <c r="G15" i="5"/>
  <c r="G55" i="5" l="1"/>
  <c r="G54" i="5"/>
  <c r="G53" i="5"/>
  <c r="G52" i="5"/>
  <c r="G51" i="5"/>
  <c r="G50" i="5"/>
  <c r="G57" i="5" l="1"/>
  <c r="G16" i="5"/>
  <c r="G14" i="5"/>
  <c r="G58" i="5" l="1"/>
  <c r="G39" i="4"/>
  <c r="G38" i="4"/>
  <c r="G37" i="4"/>
  <c r="G36" i="4"/>
  <c r="G33" i="4"/>
  <c r="G32" i="4"/>
  <c r="G29" i="4"/>
  <c r="G28" i="4"/>
  <c r="G25" i="4"/>
  <c r="G24" i="4"/>
  <c r="G21" i="4"/>
  <c r="G20" i="4"/>
  <c r="G19" i="4"/>
  <c r="G18" i="4"/>
  <c r="G17" i="4"/>
  <c r="G16" i="4"/>
  <c r="G15" i="4"/>
  <c r="G14" i="4"/>
  <c r="G13" i="4"/>
  <c r="G12" i="4"/>
  <c r="G11" i="4"/>
  <c r="G10" i="4"/>
  <c r="G7" i="4"/>
  <c r="G22" i="4" l="1"/>
  <c r="G26" i="4"/>
  <c r="G30" i="4"/>
  <c r="G34" i="4"/>
  <c r="G40" i="4"/>
  <c r="G8" i="4"/>
  <c r="G41" i="4" l="1"/>
</calcChain>
</file>

<file path=xl/sharedStrings.xml><?xml version="1.0" encoding="utf-8"?>
<sst xmlns="http://schemas.openxmlformats.org/spreadsheetml/2006/main" count="172" uniqueCount="68">
  <si>
    <t>PLANILHA DE PREÇO - TERMO DE FOMENTO</t>
  </si>
  <si>
    <t>SUB-TOTAL &gt;&gt;&gt;&gt;&gt;</t>
  </si>
  <si>
    <t>VALOR TOTAL &gt;&gt;&gt;&gt;&gt;</t>
  </si>
  <si>
    <t>Financiado por:</t>
  </si>
  <si>
    <t>Unidade de Media</t>
  </si>
  <si>
    <t>Qtde</t>
  </si>
  <si>
    <t>Valor Unitário</t>
  </si>
  <si>
    <t>Valor Total</t>
  </si>
  <si>
    <t>Meta</t>
  </si>
  <si>
    <t>Serviço</t>
  </si>
  <si>
    <t>SUB-TOTAL :</t>
  </si>
  <si>
    <t>Concedente</t>
  </si>
  <si>
    <t>Diaria</t>
  </si>
  <si>
    <t>Unidade</t>
  </si>
  <si>
    <t>Cachê</t>
  </si>
  <si>
    <t>Diária</t>
  </si>
  <si>
    <t>Diária 12h</t>
  </si>
  <si>
    <t>CDJ, equipamento para reprodução e mixagem</t>
  </si>
  <si>
    <t>Grupo Gerador Singular DF 350 KVA</t>
  </si>
  <si>
    <t>Rádios comunicadores HT digital 12 faixas, com alcance de 9km, fone de ouvido, carregador</t>
  </si>
  <si>
    <t>Grade para controle de público, com pés e pinos metálicos para encaixe e fixação</t>
  </si>
  <si>
    <t>Metro/Linear</t>
  </si>
  <si>
    <t>Estruturas em Octanorms (ou similar) para Camaris e standes</t>
  </si>
  <si>
    <t>Kit Mobiliário para Sala de Produção</t>
  </si>
  <si>
    <t>Banheiros Quimicos Standard</t>
  </si>
  <si>
    <t>Extintores de Incêndio classe ABC 6 Kg</t>
  </si>
  <si>
    <t>Pulseiras para indentificação e acesso, com fecho e lacre</t>
  </si>
  <si>
    <t xml:space="preserve">Brigadas de de incêdio e emergencia </t>
  </si>
  <si>
    <t>Segurança de Shows e eventos</t>
  </si>
  <si>
    <t>Balcão de Alumínio</t>
  </si>
  <si>
    <t>Banheiros Químicos Standard</t>
  </si>
  <si>
    <t>Brigadas de incêndio para emergência em eventos</t>
  </si>
  <si>
    <t>Tendas 6x6</t>
  </si>
  <si>
    <t>Tendas 10x10</t>
  </si>
  <si>
    <t>unidade</t>
  </si>
  <si>
    <t>Pessoa</t>
  </si>
  <si>
    <t>Águas Mineral (Garrafa)</t>
  </si>
  <si>
    <t>Fechamento cego  e placa de metal</t>
  </si>
  <si>
    <t>Decoração  balões  Nº 09</t>
  </si>
  <si>
    <r>
      <rPr>
        <b/>
        <sz val="14"/>
        <color indexed="8"/>
        <rFont val="Times New Roman"/>
        <family val="1"/>
      </rPr>
      <t>Meta 1</t>
    </r>
    <r>
      <rPr>
        <sz val="14"/>
        <color indexed="8"/>
        <rFont val="Times New Roman"/>
        <family val="1"/>
      </rPr>
      <t xml:space="preserve"> - Estruturção do gerenciamento das ações estratégicas do projeto LGBT EM AÇÃO , por meio da contratação de integrantes de equipe técnica gerencial para execução e prestação de contas, visando a garantia das manifestações e atividades paralelas, atingimento do objeto planejado. As contratações atendem as metas do projeto relativas à realização das duas  paradas do orgulho LGBT (Ceilândia e Águas Claras - DF).</t>
    </r>
  </si>
  <si>
    <r>
      <t>META 03:</t>
    </r>
    <r>
      <rPr>
        <sz val="14"/>
        <color theme="1"/>
        <rFont val="Times New Roman"/>
        <family val="1"/>
      </rPr>
      <t xml:space="preserve"> Contratação de recursos de infraestrutura, artísticos e culturais de temática LGBT para realização da 4° Parada do Orgulho LGBT na Águas Claras/DF – dia 11 de Novembro  de 2018</t>
    </r>
  </si>
  <si>
    <r>
      <rPr>
        <b/>
        <sz val="14"/>
        <color theme="1"/>
        <rFont val="Times New Roman"/>
        <family val="1"/>
      </rPr>
      <t>Meta 2</t>
    </r>
    <r>
      <rPr>
        <sz val="14"/>
        <color theme="1"/>
        <rFont val="Times New Roman"/>
        <family val="1"/>
      </rPr>
      <t>: Contratação de recursos de infraestrutura,  artísticos e culturais de temática LGBT para realização da 10ª Parada do Orgulho LGBT no Ceilândia/DF dia 25 de Novembro de 2018</t>
    </r>
  </si>
  <si>
    <t>Grupo Gerador Singular DF 250 KVA</t>
  </si>
  <si>
    <t>Sonorização de Grande Porte - no palco</t>
  </si>
  <si>
    <t>Kit lanches - colaboradores voluntários no trabalho</t>
  </si>
  <si>
    <t>Kit Móbiliário para Camarins- será montado 1 camarim para grupo de artista nacional e outro para artistas locais (que farão apresentações sem cachê para o projeto)</t>
  </si>
  <si>
    <t>Trio Elétrico  de grande porte para concentração e percurso na cidade de Águas Claras</t>
  </si>
  <si>
    <t>Kit Lanche  (para segurança e brigadista)</t>
  </si>
  <si>
    <t>Iluminação para show de Grande porte</t>
  </si>
  <si>
    <t xml:space="preserve"> Produtor Executivo </t>
  </si>
  <si>
    <t>Diretor Geral</t>
  </si>
  <si>
    <t>Coordenador Administrativo</t>
  </si>
  <si>
    <t xml:space="preserve"> Assistentes de Produção</t>
  </si>
  <si>
    <t>Designer</t>
  </si>
  <si>
    <t>Fotógrafo - SERVIÇO FOTOGRÁFICO PARA EVENTO (INCLUINDO FOTÓGRAFO) COM TRATAMENTO E REVELAÇÃO. 100 FOTOS (20X30CM)</t>
  </si>
  <si>
    <t>Semana</t>
  </si>
  <si>
    <t>Vans Executiva</t>
  </si>
  <si>
    <t>Banheiros Químicos PCD</t>
  </si>
  <si>
    <t>Confecção de  camisetas</t>
  </si>
  <si>
    <t>Fornecimento de almoço/jantar - serão servidos 20 refeição  na montagem do evento no sábado (24/11) e 40 refeição no almoço e no jantar domingo (25/11)</t>
  </si>
  <si>
    <t xml:space="preserve">Hotel Categoria 4 Estrelas: Apto. DOUBLE </t>
  </si>
  <si>
    <t>Palco Duas Águas (Modulo 12x08) - Show de grande porte - apresentação de artistas  de âmbito nacional e local (voluntários)</t>
  </si>
  <si>
    <t>Contratação de grupo de artista nacional, "Bonde das Maravilhas", para show na 10ª parada LGBT de Ceilândia</t>
  </si>
  <si>
    <t>Catering para camarim -será fornecido alimento para  atender a atração nacional (que é formada por um grupo de 07 integrantes), 05 DJ locais e  09 Drag Queens.</t>
  </si>
  <si>
    <t>Trio Elétrico  de médio porte para concentração e percurso na cidade de Águas Claras</t>
  </si>
  <si>
    <t>Fornecimento de almoço (por pessoa – em ambiente hoteleiro - hotel 4 estrelas)</t>
  </si>
  <si>
    <t>Fornecimento de jantar (por pessoa – em ambiente hoteleiro - hotel 4 estrelas)</t>
  </si>
  <si>
    <t>Aterramento das estruturas com ponto de luz em cada tenda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</si>
</sst>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&quot;R$&quot;\ #,##0.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charset val="204"/>
    </font>
    <font>
      <sz val="3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12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5" borderId="3" xfId="121" applyFont="1" applyFill="1" applyBorder="1" applyAlignment="1" applyProtection="1">
      <alignment horizontal="right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11" fillId="5" borderId="3" xfId="0" applyFont="1" applyFill="1" applyBorder="1" applyAlignment="1" applyProtection="1">
      <alignment vertical="center" wrapText="1"/>
      <protection locked="0"/>
    </xf>
    <xf numFmtId="164" fontId="11" fillId="5" borderId="3" xfId="121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0" fillId="6" borderId="3" xfId="0" applyFon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  <xf numFmtId="164" fontId="0" fillId="0" borderId="3" xfId="121" applyFont="1" applyFill="1" applyBorder="1" applyAlignment="1" applyProtection="1">
      <alignment horizontal="righ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165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hidden="1"/>
    </xf>
    <xf numFmtId="0" fontId="14" fillId="6" borderId="3" xfId="0" applyFont="1" applyFill="1" applyBorder="1" applyAlignment="1" applyProtection="1">
      <alignment horizontal="center" vertical="center" wrapText="1"/>
      <protection hidden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  <protection hidden="1"/>
    </xf>
    <xf numFmtId="44" fontId="17" fillId="6" borderId="3" xfId="0" applyNumberFormat="1" applyFont="1" applyFill="1" applyBorder="1" applyAlignment="1" applyProtection="1">
      <alignment horizontal="center" vertical="center" wrapText="1"/>
      <protection hidden="1"/>
    </xf>
    <xf numFmtId="44" fontId="17" fillId="6" borderId="3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 applyProtection="1">
      <alignment horizontal="center" vertical="center" wrapText="1"/>
      <protection hidden="1"/>
    </xf>
    <xf numFmtId="44" fontId="20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1" xfId="0" applyFont="1" applyFill="1" applyBorder="1" applyAlignment="1" applyProtection="1">
      <alignment horizontal="center" vertical="center" wrapText="1"/>
      <protection hidden="1"/>
    </xf>
    <xf numFmtId="44" fontId="17" fillId="6" borderId="4" xfId="0" applyNumberFormat="1" applyFont="1" applyFill="1" applyBorder="1" applyAlignment="1" applyProtection="1">
      <alignment horizontal="center" vertical="center" wrapText="1"/>
      <protection hidden="1"/>
    </xf>
    <xf numFmtId="44" fontId="17" fillId="6" borderId="16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/>
      <protection hidden="1"/>
    </xf>
    <xf numFmtId="44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4" borderId="3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vertical="center" wrapText="1"/>
    </xf>
    <xf numFmtId="164" fontId="21" fillId="0" borderId="0" xfId="121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44" fontId="20" fillId="6" borderId="16" xfId="0" applyNumberFormat="1" applyFont="1" applyFill="1" applyBorder="1" applyAlignment="1" applyProtection="1">
      <alignment horizontal="center" vertical="center" wrapText="1"/>
      <protection hidden="1"/>
    </xf>
    <xf numFmtId="44" fontId="20" fillId="6" borderId="3" xfId="0" applyNumberFormat="1" applyFont="1" applyFill="1" applyBorder="1" applyAlignment="1">
      <alignment horizontal="center" vertical="center"/>
    </xf>
    <xf numFmtId="0" fontId="17" fillId="6" borderId="15" xfId="0" applyFont="1" applyFill="1" applyBorder="1" applyAlignment="1" applyProtection="1">
      <alignment horizontal="center" vertical="center" wrapText="1"/>
      <protection hidden="1"/>
    </xf>
    <xf numFmtId="165" fontId="14" fillId="3" borderId="15" xfId="0" applyNumberFormat="1" applyFont="1" applyFill="1" applyBorder="1" applyAlignment="1" applyProtection="1">
      <alignment horizontal="right" vertical="center" wrapText="1"/>
      <protection locked="0"/>
    </xf>
    <xf numFmtId="165" fontId="20" fillId="4" borderId="3" xfId="0" applyNumberFormat="1" applyFont="1" applyFill="1" applyBorder="1" applyAlignment="1" applyProtection="1">
      <alignment horizontal="right" vertical="center" wrapText="1"/>
      <protection locked="0"/>
    </xf>
    <xf numFmtId="165" fontId="22" fillId="6" borderId="3" xfId="0" applyNumberFormat="1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vertical="center" wrapText="1"/>
    </xf>
    <xf numFmtId="4" fontId="23" fillId="6" borderId="3" xfId="0" applyNumberFormat="1" applyFont="1" applyFill="1" applyBorder="1" applyAlignment="1">
      <alignment horizontal="center" vertical="center" wrapText="1"/>
    </xf>
    <xf numFmtId="4" fontId="22" fillId="6" borderId="3" xfId="0" applyNumberFormat="1" applyFont="1" applyFill="1" applyBorder="1" applyAlignment="1">
      <alignment horizontal="center" vertical="center" wrapText="1"/>
    </xf>
    <xf numFmtId="44" fontId="24" fillId="0" borderId="3" xfId="0" applyNumberFormat="1" applyFont="1" applyBorder="1" applyAlignment="1" applyProtection="1">
      <alignment horizontal="center" vertical="center" wrapText="1"/>
      <protection locked="0"/>
    </xf>
    <xf numFmtId="165" fontId="17" fillId="6" borderId="3" xfId="0" applyNumberFormat="1" applyFont="1" applyFill="1" applyBorder="1" applyAlignment="1" applyProtection="1">
      <alignment vertical="center" wrapText="1"/>
      <protection locked="0"/>
    </xf>
    <xf numFmtId="44" fontId="20" fillId="6" borderId="3" xfId="0" applyNumberFormat="1" applyFont="1" applyFill="1" applyBorder="1" applyAlignment="1" applyProtection="1">
      <alignment vertical="center" wrapText="1"/>
      <protection hidden="1"/>
    </xf>
    <xf numFmtId="44" fontId="17" fillId="6" borderId="3" xfId="0" applyNumberFormat="1" applyFont="1" applyFill="1" applyBorder="1" applyAlignment="1" applyProtection="1">
      <alignment horizontal="right" vertical="center" wrapText="1"/>
      <protection locked="0"/>
    </xf>
    <xf numFmtId="44" fontId="20" fillId="6" borderId="3" xfId="0" applyNumberFormat="1" applyFont="1" applyFill="1" applyBorder="1" applyAlignment="1" applyProtection="1">
      <alignment horizontal="right" vertical="center" wrapText="1"/>
      <protection hidden="1"/>
    </xf>
    <xf numFmtId="3" fontId="17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right" vertical="center" wrapText="1"/>
      <protection hidden="1"/>
    </xf>
    <xf numFmtId="0" fontId="3" fillId="4" borderId="2" xfId="0" applyFont="1" applyFill="1" applyBorder="1" applyAlignment="1" applyProtection="1">
      <alignment horizontal="right" vertical="center" wrapText="1"/>
      <protection hidden="1"/>
    </xf>
    <xf numFmtId="0" fontId="3" fillId="4" borderId="4" xfId="0" applyFont="1" applyFill="1" applyBorder="1" applyAlignment="1" applyProtection="1">
      <alignment horizontal="right" vertical="center" wrapText="1"/>
      <protection hidden="1"/>
    </xf>
    <xf numFmtId="0" fontId="3" fillId="7" borderId="1" xfId="0" applyFont="1" applyFill="1" applyBorder="1" applyAlignment="1" applyProtection="1">
      <alignment horizontal="left" vertical="center" wrapText="1"/>
      <protection hidden="1"/>
    </xf>
    <xf numFmtId="0" fontId="3" fillId="7" borderId="2" xfId="0" applyFont="1" applyFill="1" applyBorder="1" applyAlignment="1" applyProtection="1">
      <alignment horizontal="left" vertical="center" wrapText="1"/>
      <protection hidden="1"/>
    </xf>
    <xf numFmtId="0" fontId="3" fillId="7" borderId="4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right" vertical="center" wrapText="1"/>
      <protection hidden="1"/>
    </xf>
    <xf numFmtId="0" fontId="2" fillId="3" borderId="2" xfId="0" applyFont="1" applyFill="1" applyBorder="1" applyAlignment="1" applyProtection="1">
      <alignment horizontal="right" vertical="center" wrapText="1"/>
      <protection hidden="1"/>
    </xf>
    <xf numFmtId="0" fontId="2" fillId="3" borderId="4" xfId="0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left" vertical="center" wrapText="1"/>
      <protection hidden="1"/>
    </xf>
    <xf numFmtId="0" fontId="5" fillId="7" borderId="2" xfId="0" applyFont="1" applyFill="1" applyBorder="1" applyAlignment="1" applyProtection="1">
      <alignment horizontal="left" vertical="center" wrapText="1"/>
      <protection hidden="1"/>
    </xf>
    <xf numFmtId="0" fontId="5" fillId="7" borderId="4" xfId="0" applyFont="1" applyFill="1" applyBorder="1" applyAlignment="1" applyProtection="1">
      <alignment horizontal="left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8" fillId="7" borderId="1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7" borderId="3" xfId="0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5" fillId="7" borderId="3" xfId="0" applyFont="1" applyFill="1" applyBorder="1" applyAlignment="1" applyProtection="1">
      <alignment horizontal="left" vertical="center" wrapText="1"/>
      <protection hidden="1"/>
    </xf>
    <xf numFmtId="0" fontId="14" fillId="3" borderId="3" xfId="0" applyFont="1" applyFill="1" applyBorder="1" applyAlignment="1" applyProtection="1">
      <alignment horizontal="center" vertical="center" wrapText="1"/>
      <protection hidden="1"/>
    </xf>
    <xf numFmtId="0" fontId="19" fillId="6" borderId="3" xfId="0" applyFont="1" applyFill="1" applyBorder="1"/>
    <xf numFmtId="0" fontId="19" fillId="6" borderId="3" xfId="0" applyFont="1" applyFill="1" applyBorder="1" applyAlignment="1">
      <alignment horizontal="left" vertical="center"/>
    </xf>
    <xf numFmtId="0" fontId="19" fillId="6" borderId="3" xfId="0" applyFont="1" applyFill="1" applyBorder="1" applyAlignment="1">
      <alignment wrapText="1"/>
    </xf>
    <xf numFmtId="0" fontId="17" fillId="6" borderId="3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wrapText="1"/>
    </xf>
    <xf numFmtId="0" fontId="19" fillId="6" borderId="3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justify" vertical="center" wrapText="1"/>
    </xf>
  </cellXfs>
  <cellStyles count="122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Moeda" xfId="12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05" workbookViewId="0">
      <selection activeCell="C17" sqref="C17"/>
    </sheetView>
  </sheetViews>
  <sheetFormatPr defaultColWidth="83.125" defaultRowHeight="15.75" x14ac:dyDescent="0.25"/>
  <cols>
    <col min="1" max="1" width="5" style="3" bestFit="1" customWidth="1"/>
    <col min="2" max="2" width="61.5" style="3" customWidth="1"/>
    <col min="3" max="3" width="29.625" style="3" bestFit="1" customWidth="1"/>
    <col min="4" max="4" width="17.5" style="3" bestFit="1" customWidth="1"/>
    <col min="5" max="5" width="10.875" style="3" bestFit="1" customWidth="1"/>
    <col min="6" max="6" width="12.875" style="3" bestFit="1" customWidth="1"/>
    <col min="7" max="7" width="14.875" style="3" bestFit="1" customWidth="1"/>
    <col min="8" max="8" width="24.5" style="3" customWidth="1"/>
    <col min="9" max="9" width="21.5" style="3" customWidth="1"/>
    <col min="10" max="16384" width="83.125" style="3"/>
  </cols>
  <sheetData>
    <row r="1" spans="1:7" x14ac:dyDescent="0.25">
      <c r="A1" s="90"/>
      <c r="B1" s="91"/>
      <c r="C1" s="91"/>
      <c r="D1" s="91"/>
      <c r="E1" s="91"/>
      <c r="F1" s="91"/>
      <c r="G1" s="92"/>
    </row>
    <row r="2" spans="1:7" x14ac:dyDescent="0.25">
      <c r="A2" s="93"/>
      <c r="B2" s="94"/>
      <c r="C2" s="94"/>
      <c r="D2" s="94"/>
      <c r="E2" s="94"/>
      <c r="F2" s="94"/>
      <c r="G2" s="95"/>
    </row>
    <row r="3" spans="1:7" ht="16.5" thickBot="1" x14ac:dyDescent="0.3">
      <c r="A3" s="96"/>
      <c r="B3" s="97"/>
      <c r="C3" s="97"/>
      <c r="D3" s="97"/>
      <c r="E3" s="97"/>
      <c r="F3" s="97"/>
      <c r="G3" s="98"/>
    </row>
    <row r="4" spans="1:7" ht="18.75" x14ac:dyDescent="0.25">
      <c r="A4" s="99" t="s">
        <v>0</v>
      </c>
      <c r="B4" s="100"/>
      <c r="C4" s="100"/>
      <c r="D4" s="100"/>
      <c r="E4" s="100"/>
      <c r="F4" s="100"/>
      <c r="G4" s="100"/>
    </row>
    <row r="5" spans="1:7" ht="37.5" x14ac:dyDescent="0.25">
      <c r="A5" s="27"/>
      <c r="B5" s="27"/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</row>
    <row r="6" spans="1:7" x14ac:dyDescent="0.25">
      <c r="A6" s="101" t="s">
        <v>8</v>
      </c>
      <c r="B6" s="102"/>
      <c r="C6" s="102"/>
      <c r="D6" s="102"/>
      <c r="E6" s="102"/>
      <c r="F6" s="102"/>
      <c r="G6" s="103"/>
    </row>
    <row r="7" spans="1:7" s="15" customFormat="1" x14ac:dyDescent="0.25">
      <c r="A7" s="11">
        <v>1</v>
      </c>
      <c r="B7" s="12"/>
      <c r="C7" s="13"/>
      <c r="D7" s="10"/>
      <c r="E7" s="1"/>
      <c r="F7" s="9"/>
      <c r="G7" s="14">
        <f>E7*F7</f>
        <v>0</v>
      </c>
    </row>
    <row r="8" spans="1:7" x14ac:dyDescent="0.25">
      <c r="A8" s="87" t="s">
        <v>1</v>
      </c>
      <c r="B8" s="88"/>
      <c r="C8" s="88"/>
      <c r="D8" s="88"/>
      <c r="E8" s="88"/>
      <c r="F8" s="89"/>
      <c r="G8" s="4">
        <f>SUM(G7)</f>
        <v>0</v>
      </c>
    </row>
    <row r="9" spans="1:7" x14ac:dyDescent="0.25">
      <c r="A9" s="101" t="s">
        <v>8</v>
      </c>
      <c r="B9" s="102"/>
      <c r="C9" s="102"/>
      <c r="D9" s="102"/>
      <c r="E9" s="102"/>
      <c r="F9" s="102"/>
      <c r="G9" s="103"/>
    </row>
    <row r="10" spans="1:7" s="15" customFormat="1" x14ac:dyDescent="0.25">
      <c r="A10" s="11">
        <v>2</v>
      </c>
      <c r="B10" s="22"/>
      <c r="C10" s="23"/>
      <c r="D10" s="2"/>
      <c r="E10" s="2">
        <v>0</v>
      </c>
      <c r="F10" s="24">
        <v>0</v>
      </c>
      <c r="G10" s="14">
        <f t="shared" ref="G10:G21" si="0">E10*F10</f>
        <v>0</v>
      </c>
    </row>
    <row r="11" spans="1:7" s="15" customFormat="1" x14ac:dyDescent="0.25">
      <c r="A11" s="11">
        <v>3</v>
      </c>
      <c r="B11" s="16"/>
      <c r="C11" s="13"/>
      <c r="D11" s="10"/>
      <c r="E11" s="1"/>
      <c r="F11" s="17"/>
      <c r="G11" s="14">
        <f t="shared" si="0"/>
        <v>0</v>
      </c>
    </row>
    <row r="12" spans="1:7" s="15" customFormat="1" x14ac:dyDescent="0.25">
      <c r="A12" s="11">
        <v>4</v>
      </c>
      <c r="B12" s="12"/>
      <c r="C12" s="13"/>
      <c r="D12" s="10"/>
      <c r="E12" s="1"/>
      <c r="F12" s="9"/>
      <c r="G12" s="14">
        <f t="shared" si="0"/>
        <v>0</v>
      </c>
    </row>
    <row r="13" spans="1:7" s="15" customFormat="1" x14ac:dyDescent="0.25">
      <c r="A13" s="11">
        <v>5</v>
      </c>
      <c r="B13" s="20"/>
      <c r="C13" s="21"/>
      <c r="D13" s="10"/>
      <c r="E13" s="1"/>
      <c r="F13" s="17"/>
      <c r="G13" s="14">
        <f t="shared" si="0"/>
        <v>0</v>
      </c>
    </row>
    <row r="14" spans="1:7" s="15" customFormat="1" x14ac:dyDescent="0.25">
      <c r="A14" s="11">
        <v>6</v>
      </c>
      <c r="B14" s="16"/>
      <c r="C14" s="13"/>
      <c r="D14" s="10"/>
      <c r="E14" s="1"/>
      <c r="F14" s="9"/>
      <c r="G14" s="14">
        <f t="shared" si="0"/>
        <v>0</v>
      </c>
    </row>
    <row r="15" spans="1:7" s="15" customFormat="1" x14ac:dyDescent="0.25">
      <c r="A15" s="25">
        <v>7</v>
      </c>
      <c r="B15" s="26"/>
      <c r="C15" s="21"/>
      <c r="D15" s="2"/>
      <c r="E15" s="2"/>
      <c r="F15" s="24"/>
      <c r="G15" s="14">
        <f t="shared" si="0"/>
        <v>0</v>
      </c>
    </row>
    <row r="16" spans="1:7" s="15" customFormat="1" x14ac:dyDescent="0.25">
      <c r="A16" s="11">
        <v>8</v>
      </c>
      <c r="B16" s="12"/>
      <c r="C16" s="18"/>
      <c r="D16" s="10"/>
      <c r="E16" s="1"/>
      <c r="F16" s="9"/>
      <c r="G16" s="14">
        <f t="shared" si="0"/>
        <v>0</v>
      </c>
    </row>
    <row r="17" spans="1:7" s="15" customFormat="1" x14ac:dyDescent="0.25">
      <c r="A17" s="11">
        <v>9</v>
      </c>
      <c r="B17" s="16"/>
      <c r="C17" s="13"/>
      <c r="D17" s="10"/>
      <c r="E17" s="1"/>
      <c r="F17" s="9"/>
      <c r="G17" s="14">
        <f t="shared" si="0"/>
        <v>0</v>
      </c>
    </row>
    <row r="18" spans="1:7" s="15" customFormat="1" x14ac:dyDescent="0.25">
      <c r="A18" s="11">
        <v>10</v>
      </c>
      <c r="B18" s="12"/>
      <c r="C18" s="21"/>
      <c r="D18" s="10"/>
      <c r="E18" s="1"/>
      <c r="F18" s="9"/>
      <c r="G18" s="14">
        <f t="shared" si="0"/>
        <v>0</v>
      </c>
    </row>
    <row r="19" spans="1:7" s="15" customFormat="1" x14ac:dyDescent="0.25">
      <c r="A19" s="11">
        <v>11</v>
      </c>
      <c r="B19" s="19"/>
      <c r="C19" s="18"/>
      <c r="D19" s="10"/>
      <c r="E19" s="1"/>
      <c r="F19" s="9"/>
      <c r="G19" s="14">
        <f t="shared" si="0"/>
        <v>0</v>
      </c>
    </row>
    <row r="20" spans="1:7" s="15" customFormat="1" ht="63.95" customHeight="1" x14ac:dyDescent="0.25">
      <c r="A20" s="11">
        <v>12</v>
      </c>
      <c r="B20" s="16"/>
      <c r="C20" s="13"/>
      <c r="D20" s="10"/>
      <c r="E20" s="1"/>
      <c r="F20" s="9"/>
      <c r="G20" s="14">
        <f t="shared" si="0"/>
        <v>0</v>
      </c>
    </row>
    <row r="21" spans="1:7" s="15" customFormat="1" x14ac:dyDescent="0.25">
      <c r="A21" s="11">
        <v>13</v>
      </c>
      <c r="B21" s="16"/>
      <c r="C21" s="13"/>
      <c r="D21" s="10"/>
      <c r="E21" s="1"/>
      <c r="F21" s="9"/>
      <c r="G21" s="14">
        <f t="shared" si="0"/>
        <v>0</v>
      </c>
    </row>
    <row r="22" spans="1:7" x14ac:dyDescent="0.25">
      <c r="A22" s="87" t="s">
        <v>1</v>
      </c>
      <c r="B22" s="88"/>
      <c r="C22" s="88"/>
      <c r="D22" s="88"/>
      <c r="E22" s="88"/>
      <c r="F22" s="89"/>
      <c r="G22" s="4">
        <f>SUM(G10:G21)</f>
        <v>0</v>
      </c>
    </row>
    <row r="23" spans="1:7" x14ac:dyDescent="0.25">
      <c r="A23" s="84" t="s">
        <v>8</v>
      </c>
      <c r="B23" s="85"/>
      <c r="C23" s="85"/>
      <c r="D23" s="85"/>
      <c r="E23" s="85"/>
      <c r="F23" s="85"/>
      <c r="G23" s="86"/>
    </row>
    <row r="24" spans="1:7" s="15" customFormat="1" x14ac:dyDescent="0.25">
      <c r="A24" s="11">
        <v>14</v>
      </c>
      <c r="B24" s="12"/>
      <c r="C24" s="13"/>
      <c r="D24" s="10"/>
      <c r="E24" s="1"/>
      <c r="F24" s="9"/>
      <c r="G24" s="14">
        <f t="shared" ref="G24:G25" si="1">E24*F24</f>
        <v>0</v>
      </c>
    </row>
    <row r="25" spans="1:7" s="15" customFormat="1" x14ac:dyDescent="0.25">
      <c r="A25" s="11">
        <v>18</v>
      </c>
      <c r="B25" s="12"/>
      <c r="C25" s="13"/>
      <c r="D25" s="10"/>
      <c r="E25" s="1"/>
      <c r="F25" s="9"/>
      <c r="G25" s="14">
        <f t="shared" si="1"/>
        <v>0</v>
      </c>
    </row>
    <row r="26" spans="1:7" x14ac:dyDescent="0.25">
      <c r="A26" s="87" t="s">
        <v>1</v>
      </c>
      <c r="B26" s="88"/>
      <c r="C26" s="88"/>
      <c r="D26" s="88"/>
      <c r="E26" s="88"/>
      <c r="F26" s="89"/>
      <c r="G26" s="4">
        <f>SUM(G24:G25)</f>
        <v>0</v>
      </c>
    </row>
    <row r="27" spans="1:7" x14ac:dyDescent="0.25">
      <c r="A27" s="84"/>
      <c r="B27" s="85"/>
      <c r="C27" s="85"/>
      <c r="D27" s="85"/>
      <c r="E27" s="85"/>
      <c r="F27" s="85"/>
      <c r="G27" s="86"/>
    </row>
    <row r="28" spans="1:7" s="15" customFormat="1" x14ac:dyDescent="0.25">
      <c r="A28" s="11">
        <v>22</v>
      </c>
      <c r="B28" s="12"/>
      <c r="C28" s="13"/>
      <c r="D28" s="10"/>
      <c r="E28" s="1"/>
      <c r="F28" s="9"/>
      <c r="G28" s="14">
        <f t="shared" ref="G28:G29" si="2">E28*F28</f>
        <v>0</v>
      </c>
    </row>
    <row r="29" spans="1:7" s="15" customFormat="1" x14ac:dyDescent="0.25">
      <c r="A29" s="11">
        <v>23</v>
      </c>
      <c r="B29" s="12"/>
      <c r="C29" s="13"/>
      <c r="D29" s="10"/>
      <c r="E29" s="1"/>
      <c r="F29" s="9"/>
      <c r="G29" s="14">
        <f t="shared" si="2"/>
        <v>0</v>
      </c>
    </row>
    <row r="30" spans="1:7" x14ac:dyDescent="0.25">
      <c r="A30" s="87" t="s">
        <v>1</v>
      </c>
      <c r="B30" s="88"/>
      <c r="C30" s="88"/>
      <c r="D30" s="88"/>
      <c r="E30" s="88"/>
      <c r="F30" s="89"/>
      <c r="G30" s="4">
        <f>SUM(G28:G29)</f>
        <v>0</v>
      </c>
    </row>
    <row r="31" spans="1:7" x14ac:dyDescent="0.25">
      <c r="A31" s="84" t="s">
        <v>8</v>
      </c>
      <c r="B31" s="85"/>
      <c r="C31" s="85"/>
      <c r="D31" s="85"/>
      <c r="E31" s="85"/>
      <c r="F31" s="85"/>
      <c r="G31" s="86"/>
    </row>
    <row r="32" spans="1:7" s="15" customFormat="1" x14ac:dyDescent="0.25">
      <c r="A32" s="11">
        <v>24</v>
      </c>
      <c r="B32" s="12"/>
      <c r="C32" s="13"/>
      <c r="D32" s="10"/>
      <c r="E32" s="1"/>
      <c r="F32" s="9"/>
      <c r="G32" s="14">
        <f t="shared" ref="G32:G33" si="3">E32*F32</f>
        <v>0</v>
      </c>
    </row>
    <row r="33" spans="1:7" s="15" customFormat="1" x14ac:dyDescent="0.25">
      <c r="A33" s="11">
        <v>25</v>
      </c>
      <c r="B33" s="12"/>
      <c r="C33" s="13"/>
      <c r="D33" s="10"/>
      <c r="E33" s="1"/>
      <c r="F33" s="9"/>
      <c r="G33" s="14">
        <f t="shared" si="3"/>
        <v>0</v>
      </c>
    </row>
    <row r="34" spans="1:7" x14ac:dyDescent="0.25">
      <c r="A34" s="87" t="s">
        <v>1</v>
      </c>
      <c r="B34" s="88"/>
      <c r="C34" s="88"/>
      <c r="D34" s="88"/>
      <c r="E34" s="88"/>
      <c r="F34" s="89"/>
      <c r="G34" s="4">
        <f>SUM(G32:G33)</f>
        <v>0</v>
      </c>
    </row>
    <row r="35" spans="1:7" x14ac:dyDescent="0.25">
      <c r="A35" s="84" t="s">
        <v>8</v>
      </c>
      <c r="B35" s="85"/>
      <c r="C35" s="85"/>
      <c r="D35" s="85"/>
      <c r="E35" s="85"/>
      <c r="F35" s="85"/>
      <c r="G35" s="86"/>
    </row>
    <row r="36" spans="1:7" s="15" customFormat="1" x14ac:dyDescent="0.25">
      <c r="A36" s="11">
        <v>26</v>
      </c>
      <c r="B36" s="12"/>
      <c r="C36" s="13"/>
      <c r="D36" s="10"/>
      <c r="E36" s="1"/>
      <c r="F36" s="9"/>
      <c r="G36" s="14">
        <f t="shared" ref="G36:G39" si="4">E36*F36</f>
        <v>0</v>
      </c>
    </row>
    <row r="37" spans="1:7" s="15" customFormat="1" x14ac:dyDescent="0.25">
      <c r="A37" s="11">
        <v>27</v>
      </c>
      <c r="B37" s="12"/>
      <c r="C37" s="13"/>
      <c r="D37" s="10"/>
      <c r="E37" s="1"/>
      <c r="F37" s="9"/>
      <c r="G37" s="14">
        <f t="shared" si="4"/>
        <v>0</v>
      </c>
    </row>
    <row r="38" spans="1:7" s="15" customFormat="1" x14ac:dyDescent="0.25">
      <c r="A38" s="11">
        <v>28</v>
      </c>
      <c r="B38" s="12"/>
      <c r="C38" s="13"/>
      <c r="D38" s="10"/>
      <c r="E38" s="1"/>
      <c r="F38" s="9"/>
      <c r="G38" s="14">
        <f t="shared" si="4"/>
        <v>0</v>
      </c>
    </row>
    <row r="39" spans="1:7" s="15" customFormat="1" x14ac:dyDescent="0.25">
      <c r="A39" s="11">
        <v>29</v>
      </c>
      <c r="B39" s="12"/>
      <c r="C39" s="13"/>
      <c r="D39" s="10"/>
      <c r="E39" s="1"/>
      <c r="F39" s="9"/>
      <c r="G39" s="14">
        <f t="shared" si="4"/>
        <v>0</v>
      </c>
    </row>
    <row r="40" spans="1:7" x14ac:dyDescent="0.25">
      <c r="A40" s="87" t="s">
        <v>1</v>
      </c>
      <c r="B40" s="88"/>
      <c r="C40" s="88"/>
      <c r="D40" s="88"/>
      <c r="E40" s="88"/>
      <c r="F40" s="89"/>
      <c r="G40" s="4">
        <f>SUM(G36:G39)</f>
        <v>0</v>
      </c>
    </row>
    <row r="41" spans="1:7" x14ac:dyDescent="0.25">
      <c r="A41" s="81" t="s">
        <v>2</v>
      </c>
      <c r="B41" s="82"/>
      <c r="C41" s="82"/>
      <c r="D41" s="82"/>
      <c r="E41" s="82"/>
      <c r="F41" s="83"/>
      <c r="G41" s="5">
        <f>G40+G34+G30+G26+G22+G8</f>
        <v>0</v>
      </c>
    </row>
    <row r="42" spans="1:7" x14ac:dyDescent="0.25">
      <c r="G42" s="8"/>
    </row>
    <row r="43" spans="1:7" x14ac:dyDescent="0.25">
      <c r="G43" s="6"/>
    </row>
    <row r="44" spans="1:7" x14ac:dyDescent="0.25">
      <c r="G44" s="7"/>
    </row>
  </sheetData>
  <sortState ref="B10:G20">
    <sortCondition ref="B9"/>
  </sortState>
  <mergeCells count="15">
    <mergeCell ref="A26:F26"/>
    <mergeCell ref="A1:G3"/>
    <mergeCell ref="A4:G4"/>
    <mergeCell ref="A9:G9"/>
    <mergeCell ref="A22:F22"/>
    <mergeCell ref="A23:G23"/>
    <mergeCell ref="A6:G6"/>
    <mergeCell ref="A8:F8"/>
    <mergeCell ref="A41:F41"/>
    <mergeCell ref="A27:G27"/>
    <mergeCell ref="A40:F40"/>
    <mergeCell ref="A34:F34"/>
    <mergeCell ref="A31:G31"/>
    <mergeCell ref="A30:F30"/>
    <mergeCell ref="A35:G35"/>
  </mergeCells>
  <phoneticPr fontId="10" type="noConversion"/>
  <dataValidations disablePrompts="1" count="1">
    <dataValidation showInputMessage="1" showErrorMessage="1" sqref="E28:E29 E32:E33 E36:E39 E7 E24:E25"/>
  </dataValidations>
  <pageMargins left="0.7" right="0.69444444444444442" top="0.75" bottom="0.75" header="0.3" footer="0.3"/>
  <pageSetup paperSize="9" scale="81" orientation="landscape" horizontalDpi="0" verticalDpi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B3" zoomScale="76" zoomScaleNormal="76" workbookViewId="0">
      <selection activeCell="I53" sqref="I53"/>
    </sheetView>
  </sheetViews>
  <sheetFormatPr defaultColWidth="83.125" defaultRowHeight="15.75" x14ac:dyDescent="0.25"/>
  <cols>
    <col min="1" max="1" width="5.25" style="3" hidden="1" customWidth="1"/>
    <col min="2" max="2" width="60.375" style="3" customWidth="1"/>
    <col min="3" max="3" width="20.625" style="3" customWidth="1"/>
    <col min="4" max="4" width="19.5" style="3" customWidth="1"/>
    <col min="5" max="5" width="10.5" style="3" customWidth="1"/>
    <col min="6" max="6" width="26.75" style="3" customWidth="1"/>
    <col min="7" max="7" width="20.125" style="3" customWidth="1"/>
    <col min="8" max="8" width="24.5" style="3" customWidth="1"/>
    <col min="9" max="9" width="12" style="3" customWidth="1"/>
    <col min="10" max="10" width="14.125" style="3" customWidth="1"/>
    <col min="11" max="11" width="17.5" style="3" customWidth="1"/>
    <col min="12" max="12" width="13.75" style="3" customWidth="1"/>
    <col min="13" max="16384" width="83.125" style="3"/>
  </cols>
  <sheetData>
    <row r="1" spans="1:10" hidden="1" x14ac:dyDescent="0.25">
      <c r="A1" s="111"/>
      <c r="B1" s="111"/>
      <c r="C1" s="111"/>
      <c r="D1" s="111"/>
      <c r="E1" s="111"/>
      <c r="F1" s="111"/>
      <c r="G1" s="111"/>
    </row>
    <row r="2" spans="1:10" hidden="1" x14ac:dyDescent="0.25">
      <c r="A2" s="111"/>
      <c r="B2" s="111"/>
      <c r="C2" s="111"/>
      <c r="D2" s="111"/>
      <c r="E2" s="111"/>
      <c r="F2" s="111"/>
      <c r="G2" s="111"/>
    </row>
    <row r="3" spans="1:10" ht="49.5" customHeight="1" x14ac:dyDescent="0.25">
      <c r="A3" s="112" t="s">
        <v>0</v>
      </c>
      <c r="B3" s="112"/>
      <c r="C3" s="112"/>
      <c r="D3" s="112"/>
      <c r="E3" s="112"/>
      <c r="F3" s="112"/>
      <c r="G3" s="112"/>
    </row>
    <row r="4" spans="1:10" ht="28.5" customHeight="1" x14ac:dyDescent="0.25">
      <c r="A4" s="39"/>
      <c r="B4" s="39"/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28"/>
    </row>
    <row r="5" spans="1:10" ht="76.5" customHeight="1" x14ac:dyDescent="0.25">
      <c r="A5" s="113" t="s">
        <v>39</v>
      </c>
      <c r="B5" s="113"/>
      <c r="C5" s="113"/>
      <c r="D5" s="113"/>
      <c r="E5" s="113"/>
      <c r="F5" s="113"/>
      <c r="G5" s="113"/>
      <c r="H5" s="28"/>
    </row>
    <row r="6" spans="1:10" s="15" customFormat="1" ht="18.75" x14ac:dyDescent="0.25">
      <c r="A6" s="40"/>
      <c r="B6" s="71" t="s">
        <v>49</v>
      </c>
      <c r="C6" s="41" t="s">
        <v>11</v>
      </c>
      <c r="D6" s="42" t="s">
        <v>55</v>
      </c>
      <c r="E6" s="43">
        <v>2</v>
      </c>
      <c r="F6" s="74">
        <v>3583</v>
      </c>
      <c r="G6" s="75">
        <v>7166</v>
      </c>
      <c r="H6" s="29"/>
    </row>
    <row r="7" spans="1:10" s="15" customFormat="1" ht="18.75" x14ac:dyDescent="0.25">
      <c r="A7" s="40"/>
      <c r="B7" s="71" t="s">
        <v>50</v>
      </c>
      <c r="C7" s="41" t="s">
        <v>11</v>
      </c>
      <c r="D7" s="42" t="s">
        <v>55</v>
      </c>
      <c r="E7" s="43">
        <v>3</v>
      </c>
      <c r="F7" s="73">
        <v>2664</v>
      </c>
      <c r="G7" s="75">
        <f>E7*F7</f>
        <v>7992</v>
      </c>
      <c r="H7" s="29"/>
    </row>
    <row r="8" spans="1:10" s="15" customFormat="1" ht="18.75" x14ac:dyDescent="0.25">
      <c r="A8" s="40"/>
      <c r="B8" s="72" t="s">
        <v>51</v>
      </c>
      <c r="C8" s="41" t="s">
        <v>11</v>
      </c>
      <c r="D8" s="42" t="s">
        <v>55</v>
      </c>
      <c r="E8" s="43">
        <v>3</v>
      </c>
      <c r="F8" s="74">
        <v>1645</v>
      </c>
      <c r="G8" s="75">
        <f t="shared" ref="G8:G11" si="0">E8*F8</f>
        <v>4935</v>
      </c>
      <c r="H8" s="29"/>
    </row>
    <row r="9" spans="1:10" s="15" customFormat="1" ht="18.75" x14ac:dyDescent="0.25">
      <c r="A9" s="40"/>
      <c r="B9" s="72" t="s">
        <v>52</v>
      </c>
      <c r="C9" s="41" t="s">
        <v>11</v>
      </c>
      <c r="D9" s="42" t="s">
        <v>55</v>
      </c>
      <c r="E9" s="43">
        <v>3</v>
      </c>
      <c r="F9" s="74">
        <v>1488</v>
      </c>
      <c r="G9" s="75">
        <f t="shared" si="0"/>
        <v>4464</v>
      </c>
      <c r="H9" s="29"/>
    </row>
    <row r="10" spans="1:10" s="15" customFormat="1" ht="18.75" x14ac:dyDescent="0.25">
      <c r="A10" s="40"/>
      <c r="B10" s="72" t="s">
        <v>53</v>
      </c>
      <c r="C10" s="41" t="s">
        <v>11</v>
      </c>
      <c r="D10" s="42" t="s">
        <v>9</v>
      </c>
      <c r="E10" s="43">
        <v>1</v>
      </c>
      <c r="F10" s="74">
        <v>4421</v>
      </c>
      <c r="G10" s="75">
        <f t="shared" si="0"/>
        <v>4421</v>
      </c>
      <c r="H10" s="29"/>
    </row>
    <row r="11" spans="1:10" s="15" customFormat="1" ht="45" x14ac:dyDescent="0.25">
      <c r="A11" s="40"/>
      <c r="B11" s="72" t="s">
        <v>54</v>
      </c>
      <c r="C11" s="41" t="s">
        <v>11</v>
      </c>
      <c r="D11" s="42" t="s">
        <v>9</v>
      </c>
      <c r="E11" s="43">
        <v>1</v>
      </c>
      <c r="F11" s="74">
        <v>1107.29</v>
      </c>
      <c r="G11" s="75">
        <f t="shared" si="0"/>
        <v>1107.29</v>
      </c>
      <c r="H11" s="29"/>
    </row>
    <row r="12" spans="1:10" ht="18.75" x14ac:dyDescent="0.25">
      <c r="A12" s="114" t="s">
        <v>10</v>
      </c>
      <c r="B12" s="114"/>
      <c r="C12" s="114"/>
      <c r="D12" s="114"/>
      <c r="E12" s="114"/>
      <c r="F12" s="114"/>
      <c r="G12" s="44">
        <f>SUM(G6:G11)</f>
        <v>30085.29</v>
      </c>
      <c r="H12" s="28"/>
      <c r="I12" s="28"/>
      <c r="J12" s="28"/>
    </row>
    <row r="13" spans="1:10" s="32" customFormat="1" ht="34.5" customHeight="1" x14ac:dyDescent="0.25">
      <c r="A13" s="45" t="s">
        <v>1</v>
      </c>
      <c r="B13" s="110" t="s">
        <v>41</v>
      </c>
      <c r="C13" s="110"/>
      <c r="D13" s="110"/>
      <c r="E13" s="110"/>
      <c r="F13" s="110"/>
      <c r="G13" s="110"/>
      <c r="I13" s="33"/>
      <c r="J13" s="33"/>
    </row>
    <row r="14" spans="1:10" s="37" customFormat="1" ht="15.75" customHeight="1" x14ac:dyDescent="0.3">
      <c r="A14" s="46"/>
      <c r="B14" s="115" t="s">
        <v>17</v>
      </c>
      <c r="C14" s="47" t="s">
        <v>11</v>
      </c>
      <c r="D14" s="48" t="s">
        <v>12</v>
      </c>
      <c r="E14" s="48">
        <v>2</v>
      </c>
      <c r="F14" s="49">
        <v>400</v>
      </c>
      <c r="G14" s="49">
        <f t="shared" ref="G14:G46" si="1">E14*F14</f>
        <v>800</v>
      </c>
      <c r="I14" s="38"/>
      <c r="J14" s="38"/>
    </row>
    <row r="15" spans="1:10" s="37" customFormat="1" ht="15.75" customHeight="1" x14ac:dyDescent="0.25">
      <c r="A15" s="46"/>
      <c r="B15" s="116" t="s">
        <v>18</v>
      </c>
      <c r="C15" s="47" t="s">
        <v>11</v>
      </c>
      <c r="D15" s="48" t="s">
        <v>15</v>
      </c>
      <c r="E15" s="48">
        <v>1</v>
      </c>
      <c r="F15" s="50">
        <v>2438.81</v>
      </c>
      <c r="G15" s="49">
        <f t="shared" si="1"/>
        <v>2438.81</v>
      </c>
      <c r="I15" s="38"/>
      <c r="J15" s="38"/>
    </row>
    <row r="16" spans="1:10" s="37" customFormat="1" ht="15.75" customHeight="1" x14ac:dyDescent="0.25">
      <c r="A16" s="46"/>
      <c r="B16" s="116" t="s">
        <v>42</v>
      </c>
      <c r="C16" s="47" t="s">
        <v>11</v>
      </c>
      <c r="D16" s="48" t="s">
        <v>12</v>
      </c>
      <c r="E16" s="51">
        <v>2</v>
      </c>
      <c r="F16" s="50">
        <v>2000</v>
      </c>
      <c r="G16" s="52">
        <f t="shared" si="1"/>
        <v>4000</v>
      </c>
      <c r="I16" s="38"/>
      <c r="J16" s="38"/>
    </row>
    <row r="17" spans="1:10" s="37" customFormat="1" ht="43.5" customHeight="1" x14ac:dyDescent="0.3">
      <c r="A17" s="46"/>
      <c r="B17" s="117" t="s">
        <v>19</v>
      </c>
      <c r="C17" s="47" t="s">
        <v>11</v>
      </c>
      <c r="D17" s="48" t="s">
        <v>12</v>
      </c>
      <c r="E17" s="51">
        <v>20</v>
      </c>
      <c r="F17" s="52">
        <v>39</v>
      </c>
      <c r="G17" s="52">
        <f t="shared" si="1"/>
        <v>780</v>
      </c>
      <c r="I17" s="38"/>
      <c r="J17" s="38"/>
    </row>
    <row r="18" spans="1:10" s="37" customFormat="1" ht="42.75" customHeight="1" x14ac:dyDescent="0.3">
      <c r="A18" s="46"/>
      <c r="B18" s="117" t="s">
        <v>20</v>
      </c>
      <c r="C18" s="47" t="s">
        <v>11</v>
      </c>
      <c r="D18" s="48" t="s">
        <v>21</v>
      </c>
      <c r="E18" s="51">
        <v>180</v>
      </c>
      <c r="F18" s="52">
        <v>8</v>
      </c>
      <c r="G18" s="52">
        <f t="shared" si="1"/>
        <v>1440</v>
      </c>
      <c r="I18" s="38"/>
      <c r="J18" s="38"/>
    </row>
    <row r="19" spans="1:10" s="37" customFormat="1" ht="15.75" customHeight="1" x14ac:dyDescent="0.3">
      <c r="A19" s="46"/>
      <c r="B19" s="115" t="s">
        <v>37</v>
      </c>
      <c r="C19" s="47" t="s">
        <v>11</v>
      </c>
      <c r="D19" s="48" t="s">
        <v>21</v>
      </c>
      <c r="E19" s="51">
        <v>400</v>
      </c>
      <c r="F19" s="52">
        <v>10</v>
      </c>
      <c r="G19" s="52">
        <f t="shared" si="1"/>
        <v>4000</v>
      </c>
      <c r="I19" s="38"/>
      <c r="J19" s="38"/>
    </row>
    <row r="20" spans="1:10" s="37" customFormat="1" ht="15.75" customHeight="1" x14ac:dyDescent="0.25">
      <c r="A20" s="46"/>
      <c r="B20" s="116" t="s">
        <v>22</v>
      </c>
      <c r="C20" s="47" t="s">
        <v>11</v>
      </c>
      <c r="D20" s="48" t="s">
        <v>21</v>
      </c>
      <c r="E20" s="51">
        <v>65</v>
      </c>
      <c r="F20" s="52">
        <v>80</v>
      </c>
      <c r="G20" s="52">
        <f t="shared" si="1"/>
        <v>5200</v>
      </c>
      <c r="I20" s="38"/>
      <c r="J20" s="38"/>
    </row>
    <row r="21" spans="1:10" s="37" customFormat="1" ht="15.75" customHeight="1" x14ac:dyDescent="0.25">
      <c r="A21" s="46"/>
      <c r="B21" s="116" t="s">
        <v>23</v>
      </c>
      <c r="C21" s="47" t="s">
        <v>11</v>
      </c>
      <c r="D21" s="48" t="s">
        <v>15</v>
      </c>
      <c r="E21" s="51">
        <v>1</v>
      </c>
      <c r="F21" s="52">
        <v>810</v>
      </c>
      <c r="G21" s="52">
        <f t="shared" si="1"/>
        <v>810</v>
      </c>
      <c r="I21" s="38"/>
      <c r="J21" s="38"/>
    </row>
    <row r="22" spans="1:10" s="37" customFormat="1" ht="15.75" customHeight="1" x14ac:dyDescent="0.3">
      <c r="A22" s="46"/>
      <c r="B22" s="115" t="s">
        <v>24</v>
      </c>
      <c r="C22" s="47" t="s">
        <v>11</v>
      </c>
      <c r="D22" s="48" t="s">
        <v>15</v>
      </c>
      <c r="E22" s="48">
        <v>22</v>
      </c>
      <c r="F22" s="49">
        <v>70</v>
      </c>
      <c r="G22" s="49">
        <f t="shared" si="1"/>
        <v>1540</v>
      </c>
      <c r="I22" s="38"/>
      <c r="J22" s="38"/>
    </row>
    <row r="23" spans="1:10" s="37" customFormat="1" ht="15.75" customHeight="1" x14ac:dyDescent="0.3">
      <c r="A23" s="46"/>
      <c r="B23" s="115" t="s">
        <v>57</v>
      </c>
      <c r="C23" s="47" t="s">
        <v>11</v>
      </c>
      <c r="D23" s="48" t="s">
        <v>15</v>
      </c>
      <c r="E23" s="48">
        <v>2</v>
      </c>
      <c r="F23" s="49">
        <v>120</v>
      </c>
      <c r="G23" s="49">
        <f t="shared" si="1"/>
        <v>240</v>
      </c>
      <c r="I23" s="38"/>
      <c r="J23" s="38"/>
    </row>
    <row r="24" spans="1:10" s="37" customFormat="1" ht="15.75" customHeight="1" x14ac:dyDescent="0.3">
      <c r="A24" s="46"/>
      <c r="B24" s="115" t="s">
        <v>25</v>
      </c>
      <c r="C24" s="47" t="s">
        <v>11</v>
      </c>
      <c r="D24" s="48" t="s">
        <v>15</v>
      </c>
      <c r="E24" s="48">
        <v>8</v>
      </c>
      <c r="F24" s="49">
        <v>35</v>
      </c>
      <c r="G24" s="49">
        <f t="shared" si="1"/>
        <v>280</v>
      </c>
      <c r="I24" s="38"/>
      <c r="J24" s="38"/>
    </row>
    <row r="25" spans="1:10" s="37" customFormat="1" ht="15.75" customHeight="1" x14ac:dyDescent="0.25">
      <c r="A25" s="46"/>
      <c r="B25" s="118" t="s">
        <v>26</v>
      </c>
      <c r="C25" s="47" t="s">
        <v>11</v>
      </c>
      <c r="D25" s="48" t="s">
        <v>13</v>
      </c>
      <c r="E25" s="48">
        <v>300</v>
      </c>
      <c r="F25" s="49">
        <v>0.5</v>
      </c>
      <c r="G25" s="49">
        <f t="shared" si="1"/>
        <v>150</v>
      </c>
      <c r="I25" s="38"/>
      <c r="J25" s="38"/>
    </row>
    <row r="26" spans="1:10" s="37" customFormat="1" ht="15.75" customHeight="1" x14ac:dyDescent="0.3">
      <c r="A26" s="46"/>
      <c r="B26" s="115" t="s">
        <v>58</v>
      </c>
      <c r="C26" s="47" t="s">
        <v>11</v>
      </c>
      <c r="D26" s="48" t="s">
        <v>13</v>
      </c>
      <c r="E26" s="48">
        <v>50</v>
      </c>
      <c r="F26" s="49">
        <v>18</v>
      </c>
      <c r="G26" s="49">
        <f>E26*F26</f>
        <v>900</v>
      </c>
      <c r="I26" s="38"/>
      <c r="J26" s="38"/>
    </row>
    <row r="27" spans="1:10" s="37" customFormat="1" ht="21.75" customHeight="1" x14ac:dyDescent="0.3">
      <c r="A27" s="46"/>
      <c r="B27" s="117" t="s">
        <v>56</v>
      </c>
      <c r="C27" s="47" t="s">
        <v>11</v>
      </c>
      <c r="D27" s="48" t="s">
        <v>15</v>
      </c>
      <c r="E27" s="48">
        <v>2</v>
      </c>
      <c r="F27" s="49">
        <v>300</v>
      </c>
      <c r="G27" s="49">
        <f t="shared" si="1"/>
        <v>600</v>
      </c>
      <c r="I27" s="38"/>
      <c r="J27" s="38"/>
    </row>
    <row r="28" spans="1:10" s="37" customFormat="1" ht="60" customHeight="1" x14ac:dyDescent="0.25">
      <c r="A28" s="46"/>
      <c r="B28" s="119" t="s">
        <v>59</v>
      </c>
      <c r="C28" s="56" t="s">
        <v>11</v>
      </c>
      <c r="D28" s="51" t="s">
        <v>13</v>
      </c>
      <c r="E28" s="51">
        <v>60</v>
      </c>
      <c r="F28" s="52">
        <v>30.5</v>
      </c>
      <c r="G28" s="52">
        <f t="shared" si="1"/>
        <v>1830</v>
      </c>
      <c r="I28" s="38"/>
      <c r="J28" s="38"/>
    </row>
    <row r="29" spans="1:10" s="37" customFormat="1" ht="72" customHeight="1" x14ac:dyDescent="0.25">
      <c r="A29" s="46"/>
      <c r="B29" s="119" t="s">
        <v>63</v>
      </c>
      <c r="C29" s="56" t="s">
        <v>11</v>
      </c>
      <c r="D29" s="51" t="s">
        <v>35</v>
      </c>
      <c r="E29" s="51">
        <v>21</v>
      </c>
      <c r="F29" s="52">
        <v>15</v>
      </c>
      <c r="G29" s="52">
        <f t="shared" si="1"/>
        <v>315</v>
      </c>
      <c r="I29" s="38"/>
      <c r="J29" s="38"/>
    </row>
    <row r="30" spans="1:10" s="37" customFormat="1" ht="15.75" customHeight="1" x14ac:dyDescent="0.25">
      <c r="A30" s="46"/>
      <c r="B30" s="119" t="s">
        <v>47</v>
      </c>
      <c r="C30" s="56" t="s">
        <v>11</v>
      </c>
      <c r="D30" s="51" t="s">
        <v>13</v>
      </c>
      <c r="E30" s="51">
        <v>41</v>
      </c>
      <c r="F30" s="52">
        <v>5.64</v>
      </c>
      <c r="G30" s="52">
        <f t="shared" si="1"/>
        <v>231.23999999999998</v>
      </c>
      <c r="I30" s="38"/>
      <c r="J30" s="38"/>
    </row>
    <row r="31" spans="1:10" s="37" customFormat="1" ht="15.75" customHeight="1" x14ac:dyDescent="0.3">
      <c r="A31" s="46"/>
      <c r="B31" s="115" t="s">
        <v>27</v>
      </c>
      <c r="C31" s="47" t="s">
        <v>11</v>
      </c>
      <c r="D31" s="48" t="s">
        <v>16</v>
      </c>
      <c r="E31" s="48">
        <v>10</v>
      </c>
      <c r="F31" s="49">
        <v>190</v>
      </c>
      <c r="G31" s="49">
        <f t="shared" si="1"/>
        <v>1900</v>
      </c>
      <c r="I31" s="38"/>
      <c r="J31" s="38"/>
    </row>
    <row r="32" spans="1:10" s="37" customFormat="1" ht="15.75" customHeight="1" x14ac:dyDescent="0.25">
      <c r="A32" s="46"/>
      <c r="B32" s="118" t="s">
        <v>28</v>
      </c>
      <c r="C32" s="47" t="s">
        <v>11</v>
      </c>
      <c r="D32" s="48" t="s">
        <v>16</v>
      </c>
      <c r="E32" s="48">
        <v>34</v>
      </c>
      <c r="F32" s="49">
        <v>170</v>
      </c>
      <c r="G32" s="49">
        <f t="shared" si="1"/>
        <v>5780</v>
      </c>
      <c r="I32" s="38"/>
      <c r="J32" s="38"/>
    </row>
    <row r="33" spans="1:10" s="37" customFormat="1" ht="61.5" customHeight="1" x14ac:dyDescent="0.3">
      <c r="A33" s="46"/>
      <c r="B33" s="120" t="s">
        <v>45</v>
      </c>
      <c r="C33" s="56" t="s">
        <v>11</v>
      </c>
      <c r="D33" s="51" t="s">
        <v>15</v>
      </c>
      <c r="E33" s="51">
        <v>2</v>
      </c>
      <c r="F33" s="66">
        <v>800</v>
      </c>
      <c r="G33" s="52">
        <f t="shared" si="1"/>
        <v>1600</v>
      </c>
      <c r="I33" s="38"/>
      <c r="J33" s="38"/>
    </row>
    <row r="34" spans="1:10" s="37" customFormat="1" ht="15.75" customHeight="1" x14ac:dyDescent="0.3">
      <c r="A34" s="46"/>
      <c r="B34" s="115" t="s">
        <v>38</v>
      </c>
      <c r="C34" s="47" t="s">
        <v>11</v>
      </c>
      <c r="D34" s="48" t="s">
        <v>34</v>
      </c>
      <c r="E34" s="80">
        <v>2477</v>
      </c>
      <c r="F34" s="49">
        <v>0.5</v>
      </c>
      <c r="G34" s="49">
        <f t="shared" si="1"/>
        <v>1238.5</v>
      </c>
      <c r="I34" s="38"/>
      <c r="J34" s="38"/>
    </row>
    <row r="35" spans="1:10" s="37" customFormat="1" ht="15.75" customHeight="1" x14ac:dyDescent="0.25">
      <c r="A35" s="46"/>
      <c r="B35" s="121" t="s">
        <v>48</v>
      </c>
      <c r="C35" s="47" t="s">
        <v>11</v>
      </c>
      <c r="D35" s="48" t="s">
        <v>15</v>
      </c>
      <c r="E35" s="48">
        <v>1</v>
      </c>
      <c r="F35" s="50">
        <v>8139.5</v>
      </c>
      <c r="G35" s="49">
        <f t="shared" si="1"/>
        <v>8139.5</v>
      </c>
      <c r="I35" s="38"/>
      <c r="J35" s="38"/>
    </row>
    <row r="36" spans="1:10" s="37" customFormat="1" ht="15.75" customHeight="1" x14ac:dyDescent="0.25">
      <c r="A36" s="46"/>
      <c r="B36" s="118" t="s">
        <v>43</v>
      </c>
      <c r="C36" s="47" t="s">
        <v>11</v>
      </c>
      <c r="D36" s="48" t="s">
        <v>15</v>
      </c>
      <c r="E36" s="48">
        <v>1</v>
      </c>
      <c r="F36" s="50">
        <v>7635.99</v>
      </c>
      <c r="G36" s="49">
        <f t="shared" si="1"/>
        <v>7635.99</v>
      </c>
      <c r="I36" s="38"/>
      <c r="J36" s="38"/>
    </row>
    <row r="37" spans="1:10" s="37" customFormat="1" ht="15.75" customHeight="1" x14ac:dyDescent="0.3">
      <c r="A37" s="46"/>
      <c r="B37" s="115" t="s">
        <v>36</v>
      </c>
      <c r="C37" s="47" t="s">
        <v>11</v>
      </c>
      <c r="D37" s="48" t="s">
        <v>13</v>
      </c>
      <c r="E37" s="48">
        <v>194</v>
      </c>
      <c r="F37" s="49">
        <v>1</v>
      </c>
      <c r="G37" s="49">
        <f t="shared" si="1"/>
        <v>194</v>
      </c>
      <c r="I37" s="38"/>
      <c r="J37" s="38"/>
    </row>
    <row r="38" spans="1:10" s="37" customFormat="1" ht="36.75" customHeight="1" x14ac:dyDescent="0.3">
      <c r="A38" s="46"/>
      <c r="B38" s="120" t="s">
        <v>61</v>
      </c>
      <c r="C38" s="56" t="s">
        <v>11</v>
      </c>
      <c r="D38" s="51" t="s">
        <v>15</v>
      </c>
      <c r="E38" s="51">
        <v>1</v>
      </c>
      <c r="F38" s="67">
        <v>6870.75</v>
      </c>
      <c r="G38" s="52">
        <f t="shared" si="1"/>
        <v>6870.75</v>
      </c>
      <c r="I38" s="38"/>
      <c r="J38" s="38"/>
    </row>
    <row r="39" spans="1:10" s="37" customFormat="1" ht="19.5" customHeight="1" x14ac:dyDescent="0.3">
      <c r="A39" s="46"/>
      <c r="B39" s="115" t="s">
        <v>67</v>
      </c>
      <c r="C39" s="47" t="s">
        <v>11</v>
      </c>
      <c r="D39" s="48" t="s">
        <v>9</v>
      </c>
      <c r="E39" s="48">
        <v>1</v>
      </c>
      <c r="F39" s="55">
        <v>1000</v>
      </c>
      <c r="G39" s="49">
        <f t="shared" si="1"/>
        <v>1000</v>
      </c>
      <c r="I39" s="38"/>
      <c r="J39" s="38"/>
    </row>
    <row r="40" spans="1:10" s="37" customFormat="1" ht="15.75" customHeight="1" x14ac:dyDescent="0.3">
      <c r="A40" s="46"/>
      <c r="B40" s="115" t="s">
        <v>29</v>
      </c>
      <c r="C40" s="47" t="s">
        <v>11</v>
      </c>
      <c r="D40" s="48" t="s">
        <v>21</v>
      </c>
      <c r="E40" s="53">
        <v>40</v>
      </c>
      <c r="F40" s="50">
        <v>17.91</v>
      </c>
      <c r="G40" s="54">
        <f t="shared" si="1"/>
        <v>716.4</v>
      </c>
      <c r="I40" s="38"/>
      <c r="J40" s="38"/>
    </row>
    <row r="41" spans="1:10" s="37" customFormat="1" ht="15.75" customHeight="1" x14ac:dyDescent="0.25">
      <c r="A41" s="46"/>
      <c r="B41" s="118" t="s">
        <v>32</v>
      </c>
      <c r="C41" s="47" t="s">
        <v>11</v>
      </c>
      <c r="D41" s="48" t="s">
        <v>15</v>
      </c>
      <c r="E41" s="53">
        <v>9</v>
      </c>
      <c r="F41" s="50">
        <v>315</v>
      </c>
      <c r="G41" s="54">
        <f t="shared" si="1"/>
        <v>2835</v>
      </c>
      <c r="I41" s="38"/>
      <c r="J41" s="38"/>
    </row>
    <row r="42" spans="1:10" s="37" customFormat="1" ht="15.75" customHeight="1" x14ac:dyDescent="0.25">
      <c r="A42" s="46"/>
      <c r="B42" s="118" t="s">
        <v>33</v>
      </c>
      <c r="C42" s="47" t="s">
        <v>11</v>
      </c>
      <c r="D42" s="48" t="s">
        <v>15</v>
      </c>
      <c r="E42" s="48">
        <v>1</v>
      </c>
      <c r="F42" s="50">
        <v>500</v>
      </c>
      <c r="G42" s="49">
        <f t="shared" si="1"/>
        <v>500</v>
      </c>
      <c r="I42" s="38"/>
      <c r="J42" s="38"/>
    </row>
    <row r="43" spans="1:10" s="37" customFormat="1" ht="33" customHeight="1" x14ac:dyDescent="0.25">
      <c r="A43" s="46"/>
      <c r="B43" s="118" t="s">
        <v>60</v>
      </c>
      <c r="C43" s="47" t="s">
        <v>11</v>
      </c>
      <c r="D43" s="48" t="s">
        <v>15</v>
      </c>
      <c r="E43" s="48">
        <v>4</v>
      </c>
      <c r="F43" s="50">
        <v>293.33</v>
      </c>
      <c r="G43" s="49">
        <f t="shared" si="1"/>
        <v>1173.32</v>
      </c>
      <c r="I43" s="38"/>
      <c r="J43" s="38"/>
    </row>
    <row r="44" spans="1:10" s="37" customFormat="1" ht="51.75" customHeight="1" x14ac:dyDescent="0.25">
      <c r="A44" s="46"/>
      <c r="B44" s="119" t="s">
        <v>65</v>
      </c>
      <c r="C44" s="56" t="s">
        <v>11</v>
      </c>
      <c r="D44" s="51" t="s">
        <v>15</v>
      </c>
      <c r="E44" s="51">
        <v>7</v>
      </c>
      <c r="F44" s="67">
        <v>40.5</v>
      </c>
      <c r="G44" s="52">
        <f t="shared" si="1"/>
        <v>283.5</v>
      </c>
      <c r="I44" s="38"/>
      <c r="J44" s="38"/>
    </row>
    <row r="45" spans="1:10" s="37" customFormat="1" ht="42" customHeight="1" x14ac:dyDescent="0.25">
      <c r="A45" s="46"/>
      <c r="B45" s="119" t="s">
        <v>66</v>
      </c>
      <c r="C45" s="56" t="s">
        <v>11</v>
      </c>
      <c r="D45" s="51" t="s">
        <v>15</v>
      </c>
      <c r="E45" s="51">
        <v>7</v>
      </c>
      <c r="F45" s="67">
        <v>40.5</v>
      </c>
      <c r="G45" s="52">
        <f t="shared" ref="G45" si="2">E45*F45</f>
        <v>283.5</v>
      </c>
      <c r="I45" s="38"/>
      <c r="J45" s="38"/>
    </row>
    <row r="46" spans="1:10" s="37" customFormat="1" ht="40.5" customHeight="1" x14ac:dyDescent="0.25">
      <c r="A46" s="46"/>
      <c r="B46" s="119" t="s">
        <v>62</v>
      </c>
      <c r="C46" s="56" t="s">
        <v>11</v>
      </c>
      <c r="D46" s="51" t="s">
        <v>14</v>
      </c>
      <c r="E46" s="51">
        <v>1</v>
      </c>
      <c r="F46" s="52">
        <v>9000</v>
      </c>
      <c r="G46" s="52">
        <f t="shared" si="1"/>
        <v>9000</v>
      </c>
      <c r="I46" s="38"/>
      <c r="J46" s="38"/>
    </row>
    <row r="47" spans="1:10" s="37" customFormat="1" ht="40.5" customHeight="1" x14ac:dyDescent="0.3">
      <c r="A47" s="46"/>
      <c r="B47" s="117" t="s">
        <v>64</v>
      </c>
      <c r="C47" s="56" t="s">
        <v>11</v>
      </c>
      <c r="D47" s="51" t="s">
        <v>15</v>
      </c>
      <c r="E47" s="51">
        <v>1</v>
      </c>
      <c r="F47" s="77">
        <v>5000</v>
      </c>
      <c r="G47" s="79">
        <v>5000</v>
      </c>
      <c r="I47" s="38"/>
      <c r="J47" s="38"/>
    </row>
    <row r="48" spans="1:10" s="30" customFormat="1" ht="18.75" x14ac:dyDescent="0.25">
      <c r="A48" s="57"/>
      <c r="B48" s="104" t="s">
        <v>10</v>
      </c>
      <c r="C48" s="105"/>
      <c r="D48" s="105"/>
      <c r="E48" s="105"/>
      <c r="F48" s="106"/>
      <c r="G48" s="58">
        <v>79705.509999999995</v>
      </c>
      <c r="I48" s="34"/>
      <c r="J48" s="34"/>
    </row>
    <row r="49" spans="1:10" s="31" customFormat="1" ht="32.25" customHeight="1" x14ac:dyDescent="0.25">
      <c r="A49" s="40">
        <v>23</v>
      </c>
      <c r="B49" s="107" t="s">
        <v>40</v>
      </c>
      <c r="C49" s="108"/>
      <c r="D49" s="108"/>
      <c r="E49" s="108"/>
      <c r="F49" s="108"/>
      <c r="G49" s="109"/>
      <c r="I49" s="35"/>
      <c r="J49" s="35"/>
    </row>
    <row r="50" spans="1:10" s="37" customFormat="1" ht="18.75" customHeight="1" x14ac:dyDescent="0.3">
      <c r="A50" s="48"/>
      <c r="B50" s="115" t="s">
        <v>30</v>
      </c>
      <c r="C50" s="47" t="s">
        <v>11</v>
      </c>
      <c r="D50" s="42" t="s">
        <v>15</v>
      </c>
      <c r="E50" s="59">
        <v>6</v>
      </c>
      <c r="F50" s="76">
        <v>70</v>
      </c>
      <c r="G50" s="78">
        <f>E50*F50</f>
        <v>420</v>
      </c>
    </row>
    <row r="51" spans="1:10" s="37" customFormat="1" ht="21" customHeight="1" x14ac:dyDescent="0.25">
      <c r="A51" s="48"/>
      <c r="B51" s="122" t="s">
        <v>57</v>
      </c>
      <c r="C51" s="47" t="s">
        <v>11</v>
      </c>
      <c r="D51" s="42" t="s">
        <v>15</v>
      </c>
      <c r="E51" s="59">
        <v>2</v>
      </c>
      <c r="F51" s="76">
        <v>120</v>
      </c>
      <c r="G51" s="78">
        <f>E51*F51</f>
        <v>240</v>
      </c>
    </row>
    <row r="52" spans="1:10" s="37" customFormat="1" ht="17.25" customHeight="1" x14ac:dyDescent="0.3">
      <c r="A52" s="48"/>
      <c r="B52" s="115" t="s">
        <v>44</v>
      </c>
      <c r="C52" s="47" t="s">
        <v>11</v>
      </c>
      <c r="D52" s="42" t="s">
        <v>13</v>
      </c>
      <c r="E52" s="59">
        <v>30</v>
      </c>
      <c r="F52" s="76">
        <v>5.64</v>
      </c>
      <c r="G52" s="78">
        <f t="shared" ref="G52:G56" si="3">E52*F52</f>
        <v>169.2</v>
      </c>
    </row>
    <row r="53" spans="1:10" s="37" customFormat="1" ht="20.25" customHeight="1" x14ac:dyDescent="0.3">
      <c r="A53" s="48"/>
      <c r="B53" s="115" t="s">
        <v>31</v>
      </c>
      <c r="C53" s="47" t="s">
        <v>11</v>
      </c>
      <c r="D53" s="60" t="s">
        <v>16</v>
      </c>
      <c r="E53" s="59">
        <v>4</v>
      </c>
      <c r="F53" s="76">
        <v>190</v>
      </c>
      <c r="G53" s="78">
        <f t="shared" si="3"/>
        <v>760</v>
      </c>
    </row>
    <row r="54" spans="1:10" s="37" customFormat="1" ht="21" customHeight="1" x14ac:dyDescent="0.25">
      <c r="A54" s="48"/>
      <c r="B54" s="118" t="s">
        <v>28</v>
      </c>
      <c r="C54" s="47" t="s">
        <v>11</v>
      </c>
      <c r="D54" s="60" t="s">
        <v>16</v>
      </c>
      <c r="E54" s="59">
        <v>6</v>
      </c>
      <c r="F54" s="76">
        <v>170</v>
      </c>
      <c r="G54" s="78">
        <f t="shared" si="3"/>
        <v>1020</v>
      </c>
    </row>
    <row r="55" spans="1:10" s="37" customFormat="1" ht="18.75" customHeight="1" x14ac:dyDescent="0.3">
      <c r="A55" s="48"/>
      <c r="B55" s="115" t="s">
        <v>36</v>
      </c>
      <c r="C55" s="47" t="s">
        <v>11</v>
      </c>
      <c r="D55" s="42" t="s">
        <v>13</v>
      </c>
      <c r="E55" s="59">
        <v>100</v>
      </c>
      <c r="F55" s="76">
        <v>1</v>
      </c>
      <c r="G55" s="78">
        <f t="shared" si="3"/>
        <v>100</v>
      </c>
    </row>
    <row r="56" spans="1:10" s="37" customFormat="1" ht="41.25" customHeight="1" x14ac:dyDescent="0.3">
      <c r="A56" s="68"/>
      <c r="B56" s="117" t="s">
        <v>46</v>
      </c>
      <c r="C56" s="56" t="s">
        <v>11</v>
      </c>
      <c r="D56" s="51" t="s">
        <v>15</v>
      </c>
      <c r="E56" s="51">
        <v>1</v>
      </c>
      <c r="F56" s="77">
        <v>7500</v>
      </c>
      <c r="G56" s="79">
        <f t="shared" si="3"/>
        <v>7500</v>
      </c>
    </row>
    <row r="57" spans="1:10" s="15" customFormat="1" ht="18.75" x14ac:dyDescent="0.25">
      <c r="A57" s="61">
        <v>25</v>
      </c>
      <c r="B57" s="104" t="s">
        <v>10</v>
      </c>
      <c r="C57" s="105"/>
      <c r="D57" s="105"/>
      <c r="E57" s="105"/>
      <c r="F57" s="106"/>
      <c r="G57" s="69">
        <f>SUM(G50:G56)</f>
        <v>10209.200000000001</v>
      </c>
    </row>
    <row r="58" spans="1:10" ht="18.75" x14ac:dyDescent="0.25">
      <c r="A58" s="41"/>
      <c r="B58" s="62"/>
      <c r="C58" s="62"/>
      <c r="D58" s="62"/>
      <c r="E58" s="62"/>
      <c r="F58" s="62"/>
      <c r="G58" s="70">
        <f>SUM(G48+G12+G57)</f>
        <v>119999.99999999999</v>
      </c>
      <c r="H58" s="36"/>
    </row>
    <row r="59" spans="1:10" ht="18.75" x14ac:dyDescent="0.25">
      <c r="A59" s="63"/>
      <c r="B59" s="63"/>
      <c r="C59" s="63"/>
      <c r="D59" s="63"/>
      <c r="E59" s="63"/>
      <c r="F59" s="63"/>
      <c r="G59" s="64"/>
    </row>
    <row r="60" spans="1:10" ht="18.75" x14ac:dyDescent="0.25">
      <c r="A60" s="63"/>
      <c r="B60" s="63"/>
      <c r="C60" s="63"/>
      <c r="D60" s="63"/>
      <c r="E60" s="63"/>
      <c r="F60" s="63"/>
      <c r="G60" s="65"/>
    </row>
  </sheetData>
  <mergeCells count="8">
    <mergeCell ref="B57:F57"/>
    <mergeCell ref="B49:G49"/>
    <mergeCell ref="B13:G13"/>
    <mergeCell ref="A1:G2"/>
    <mergeCell ref="A3:G3"/>
    <mergeCell ref="A5:G5"/>
    <mergeCell ref="A12:F12"/>
    <mergeCell ref="B48:F48"/>
  </mergeCells>
  <dataValidations count="1">
    <dataValidation showInputMessage="1" showErrorMessage="1" sqref="E6:E11 E50:E55"/>
  </dataValidations>
  <pageMargins left="0.51181102362204722" right="0.51181102362204722" top="0.78740157480314965" bottom="0.78740157480314965" header="0.31496062992125984" footer="0.31496062992125984"/>
  <pageSetup paperSize="9" scale="6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Termo de Fomento ou Acordo</vt:lpstr>
      <vt:lpstr>Planilha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Chaia Dos Reis</dc:creator>
  <cp:lastModifiedBy>Terezinha</cp:lastModifiedBy>
  <cp:lastPrinted>2018-10-05T17:25:13Z</cp:lastPrinted>
  <dcterms:created xsi:type="dcterms:W3CDTF">2016-07-11T19:47:11Z</dcterms:created>
  <dcterms:modified xsi:type="dcterms:W3CDTF">2018-10-22T15:47:38Z</dcterms:modified>
</cp:coreProperties>
</file>